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4 เม.ย.69\"/>
    </mc:Choice>
  </mc:AlternateContent>
  <xr:revisionPtr revIDLastSave="0" documentId="8_{A0E09C7B-39CB-4067-8A17-3BBD671FD8DE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5 พฤษภาค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5 พฤษภาค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<sst xmlns="http://schemas.openxmlformats.org/spreadsheetml/2006/main" count="728" uniqueCount="435">
  <si>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</si>
  <si>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</si>
  <si>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</si>
  <si>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</si>
  <si>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</si>
  <si>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</si>
  <si>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</si>
  <si>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</si>
  <si>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</si>
  <si>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</si>
  <si>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</si>
  <si>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</si>
  <si>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</si>
  <si>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</si>
  <si>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</si>
  <si>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</si>
  <si>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</si>
  <si>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</si>
  <si>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</si>
  <si>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</si>
  <si>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</si>
  <si>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</si>
  <si>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</si>
  <si>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</si>
  <si>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</si>
  <si>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</si>
  <si>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</si>
  <si>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</si>
  <si>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</si>
  <si>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</si>
  <si>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</si>
  <si>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</si>
  <si>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</si>
  <si>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</si>
  <si>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</si>
  <si>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</si>
  <si>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</si>
  <si>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</si>
  <si>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</si>
  <si>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</si>
  <si>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</si>
  <si>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</si>
  <si>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</si>
  <si>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</si>
  <si>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</si>
  <si>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</si>
  <si>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</si>
  <si>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</si>
  <si>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</si>
  <si>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</si>
  <si>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</si>
  <si>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</si>
  <si>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</si>
  <si>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</si>
  <si>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</si>
  <si>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</si>
  <si>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</si>
  <si>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</si>
  <si>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</si>
  <si>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</si>
  <si>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</si>
  <si>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</si>
  <si>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</si>
  <si>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</si>
  <si>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</si>
  <si>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</si>
  <si>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</si>
  <si>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</si>
  <si>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</si>
  <si>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</si>
  <si>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</si>
  <si>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</si>
  <si>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</si>
  <si>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</si>
  <si>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</si>
  <si>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</si>
  <si>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</si>
  <si>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</si>
  <si>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</si>
  <si>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</si>
  <si>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</si>
  <si>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</si>
  <si>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</si>
  <si>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</si>
  <si>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</si>
  <si>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</si>
  <si>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</si>
  <si>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</si>
  <si>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</si>
  <si>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</si>
  <si>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</si>
  <si>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</si>
  <si>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</si>
  <si>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</si>
  <si>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</si>
  <si>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</si>
  <si>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</si>
  <si>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</si>
  <si>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</si>
  <si>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</si>
  <si>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</si>
  <si>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</si>
  <si>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</si>
  <si>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</si>
  <si>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</si>
  <si>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</si>
  <si>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</si>
  <si>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</si>
  <si>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</si>
  <si>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</si>
  <si>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</si>
  <si>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</si>
  <si>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</si>
  <si>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</si>
  <si>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</si>
  <si>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</si>
  <si>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</si>
  <si>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</si>
  <si>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</si>
  <si>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</si>
  <si>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</si>
  <si>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</si>
  <si>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</si>
  <si>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</si>
  <si>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</si>
  <si>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</si>
  <si>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</si>
  <si>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</si>
  <si>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</si>
  <si>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</si>
  <si>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</si>
  <si>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</si>
  <si>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</si>
  <si>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</si>
  <si>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</si>
  <si>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</si>
  <si>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</si>
  <si>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</si>
  <si>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</si>
  <si>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</si>
  <si>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</si>
  <si>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</si>
  <si>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</si>
  <si>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</si>
  <si>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</si>
  <si>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</si>
  <si>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</si>
  <si>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</si>
  <si>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</si>
  <si>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</si>
  <si>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</si>
  <si>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</si>
  <si>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</si>
  <si>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</si>
  <si>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</si>
  <si>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</si>
  <si>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</si>
  <si>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</si>
  <si>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</si>
  <si>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</si>
  <si>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</si>
  <si>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</si>
  <si>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</si>
  <si>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</si>
  <si>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</si>
  <si>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</si>
  <si>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</si>
  <si>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</si>
  <si>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</si>
  <si>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</si>
  <si>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</si>
  <si>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</si>
  <si>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</si>
  <si>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</si>
  <si>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</si>
  <si>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</si>
  <si>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</si>
  <si>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</si>
  <si>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</si>
  <si>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</si>
  <si>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</si>
  <si>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</si>
  <si>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</si>
  <si>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</si>
  <si>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</si>
  <si>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</si>
  <si>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</si>
  <si>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</si>
  <si>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</si>
  <si>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</si>
  <si>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</si>
  <si>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</si>
  <si>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</si>
  <si>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</si>
  <si>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</si>
  <si>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</si>
  <si>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</si>
  <si>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</si>
  <si>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</si>
  <si>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</si>
  <si>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</si>
  <si>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</si>
  <si>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</si>
  <si>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</si>
  <si>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</si>
  <si>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</si>
  <si>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</si>
  <si>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</si>
  <si>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</si>
  <si>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</si>
  <si>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</si>
  <si>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</si>
  <si>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</si>
  <si>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</si>
  <si>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</si>
  <si>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</si>
  <si>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</si>
  <si>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</si>
  <si>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</si>
  <si>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</si>
  <si>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</si>
  <si>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</si>
  <si>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</si>
  <si>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</si>
  <si>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</si>
  <si>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</si>
  <si>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</si>
  <si>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</si>
  <si>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</si>
  <si>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</si>
  <si>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</si>
  <si>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</si>
  <si>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</si>
  <si>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</si>
  <si>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</si>
  <si>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</si>
  <si>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</si>
  <si>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</si>
  <si>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</si>
  <si>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</si>
  <si>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</si>
  <si>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</si>
  <si>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</si>
  <si>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</si>
  <si>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</si>
  <si>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</si>
  <si>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</si>
  <si>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</si>
  <si>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</si>
  <si>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</si>
  <si>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</si>
  <si>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</si>
  <si>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</si>
  <si>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</si>
  <si>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</si>
  <si>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</si>
  <si>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</si>
  <si>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</si>
  <si>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</si>
  <si>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</si>
  <si>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</si>
  <si>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</si>
  <si>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</si>
  <si>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</si>
  <si>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</si>
  <si>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</si>
  <si>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</si>
  <si>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</si>
  <si>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</si>
  <si>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</si>
  <si>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</si>
  <si>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</si>
  <si>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</si>
  <si>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</si>
  <si>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</si>
  <si>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</si>
  <si>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</si>
  <si>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</si>
  <si>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</si>
  <si>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</si>
  <si>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</si>
  <si>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</si>
  <si>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</si>
  <si>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</si>
  <si>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</si>
  <si>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</si>
  <si>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</si>
  <si>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</si>
  <si>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</si>
  <si>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</si>
  <si>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</si>
  <si>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</si>
  <si>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</si>
  <si>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</si>
  <si>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</si>
  <si>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</si>
  <si>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</si>
  <si>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</si>
  <si>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</si>
  <si>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</si>
  <si>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</si>
  <si>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</si>
  <si>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</si>
  <si>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</si>
  <si>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</si>
  <si>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</si>
  <si>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</si>
  <si>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</si>
  <si>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</si>
  <si>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</si>
  <si>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</si>
  <si>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</si>
  <si>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</si>
  <si>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</si>
  <si>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</si>
  <si>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</si>
  <si>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</si>
  <si>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</si>
  <si>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</si>
  <si>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</si>
  <si>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</si>
  <si>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</si>
  <si>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</si>
  <si>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</si>
  <si>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</si>
  <si>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</si>
  <si>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</si>
  <si>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</si>
  <si>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</si>
  <si>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</si>
  <si>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</si>
  <si>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</si>
  <si>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</si>
  <si>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</si>
  <si>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</si>
  <si>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</si>
  <si>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</si>
  <si>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</si>
  <si>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</si>
  <si>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</si>
  <si>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</si>
  <si>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</si>
  <si>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</si>
  <si>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</si>
  <si>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</si>
  <si>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</si>
  <si>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</si>
  <si>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</si>
  <si>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</si>
  <si>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</si>
  <si>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</si>
  <si>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</si>
  <si>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</si>
  <si>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</si>
  <si>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</si>
  <si>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</si>
  <si>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</si>
  <si>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</si>
  <si>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</si>
  <si>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</si>
  <si>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</si>
  <si>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</si>
  <si>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</si>
  <si>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</si>
  <si>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</si>
  <si>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</si>
  <si>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</si>
  <si>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</si>
  <si>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</si>
  <si>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</si>
  <si>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</si>
  <si>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</si>
  <si>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</si>
  <si>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</si>
  <si>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</si>
  <si>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</si>
  <si>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</si>
  <si>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</si>
  <si>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</si>
  <si>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</si>
  <si>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</si>
  <si>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</si>
  <si>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</si>
  <si>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</si>
  <si>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</si>
  <si>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</si>
  <si>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</si>
  <si>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</si>
  <si>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</si>
  <si>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</si>
  <si>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</si>
  <si>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</si>
  <si>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</si>
  <si>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</si>
  <si>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</si>
  <si>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</si>
  <si>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</si>
  <si>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</si>
  <si>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</si>
  <si>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</si>
  <si>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</si>
  <si>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</si>
  <si>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</si>
  <si>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</si>
  <si>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</si>
  <si>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</si>
  <si>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</si>
  <si>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</si>
  <si>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</si>
  <si>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</si>
  <si>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</si>
  <si>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</si>
  <si>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</si>
  <si>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</si>
  <si>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</si>
  <si>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</si>
  <si>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</si>
  <si>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</si>
  <si>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</si>
  <si>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</si>
  <si>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</si>
  <si>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</si>
  <si>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</si>
  <si>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</si>
  <si>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</si>
  <si>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</si>
  <si>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</si>
  <si>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</si>
  <si>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</si>
  <si>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</si>
  <si>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</si>
  <si>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20</t>
  </si>
  <si>
    <t>ข้อมูล ณ วันที่ 28 เมษายน 2569</t>
  </si>
  <si>
    <t>ข้อมูล ณ วันที่ 5 พฤษภาคม 2569</t>
  </si>
  <si>
    <t>ณ วันที่ 5 พฤษภาคม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</si>
</sst>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433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9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79" t="s">
        <v>238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1" t="s">
        <v>35</v>
      </c>
      <c r="B4" s="282"/>
      <c r="C4" s="282"/>
      <c r="D4" s="282"/>
      <c r="E4" s="282"/>
      <c r="F4" s="282"/>
      <c r="G4" s="283"/>
    </row>
    <row r="5" spans="1:13" ht="20.100000000000001" customHeight="1" x14ac:dyDescent="0.55000000000000004">
      <c r="A5" s="295">
        <v>1</v>
      </c>
      <c r="B5" s="301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96"/>
      <c r="B6" s="302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96"/>
      <c r="B7" s="302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7"/>
      <c r="B8" s="303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98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99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99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99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99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95">
        <v>3</v>
      </c>
      <c r="B14" s="287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96"/>
      <c r="B15" s="288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6"/>
      <c r="B16" s="288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6"/>
      <c r="B17" s="288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6"/>
      <c r="B18" s="288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6"/>
      <c r="B19" s="288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6"/>
      <c r="B20" s="288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6"/>
      <c r="B21" s="288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6"/>
      <c r="B22" s="288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6"/>
      <c r="B23" s="288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6"/>
      <c r="B24" s="288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6"/>
      <c r="B25" s="288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6"/>
      <c r="B26" s="288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6"/>
      <c r="B27" s="288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6"/>
      <c r="B28" s="288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6"/>
      <c r="B29" s="288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7"/>
      <c r="B30" s="289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98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99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300"/>
      <c r="B33" s="292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95">
        <v>5</v>
      </c>
      <c r="B34" s="287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6"/>
      <c r="B35" s="288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6"/>
      <c r="B36" s="288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6"/>
      <c r="B37" s="288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6"/>
      <c r="B38" s="288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99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99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300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95">
        <v>7</v>
      </c>
      <c r="B49" s="287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6"/>
      <c r="B50" s="288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96"/>
      <c r="B51" s="288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96"/>
      <c r="B52" s="288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97"/>
      <c r="B53" s="289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98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99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300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84" t="s">
        <v>83</v>
      </c>
      <c r="C57" s="285"/>
      <c r="D57" s="285"/>
      <c r="E57" s="286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84" t="s">
        <v>89</v>
      </c>
      <c r="C61" s="285"/>
      <c r="D61" s="285"/>
      <c r="E61" s="286"/>
      <c r="F61" s="183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84" t="s">
        <v>98</v>
      </c>
      <c r="C69" s="285"/>
      <c r="D69" s="285"/>
      <c r="E69" s="286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4" t="s">
        <v>103</v>
      </c>
      <c r="C73" s="285"/>
      <c r="D73" s="285"/>
      <c r="E73" s="286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4" t="s">
        <v>112</v>
      </c>
      <c r="C86" s="285"/>
      <c r="D86" s="285"/>
      <c r="E86" s="286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4" t="s">
        <v>124</v>
      </c>
      <c r="C119" s="285"/>
      <c r="D119" s="285"/>
      <c r="E119" s="286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250</v>
      </c>
      <c r="G120" s="55">
        <f>SUM(G57,G61,G69,G73,G86,G119)</f>
        <v>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250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93" t="s">
        <v>32</v>
      </c>
      <c r="B122" s="293"/>
      <c r="C122" s="293"/>
      <c r="D122" s="293"/>
      <c r="E122" s="293"/>
      <c r="F122" s="59">
        <f>G120</f>
        <v>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4" t="s">
        <v>433</v>
      </c>
      <c r="B124" s="294"/>
      <c r="C124" s="294"/>
      <c r="D124" s="294"/>
      <c r="E124" s="294"/>
      <c r="F124" s="294"/>
      <c r="G124" s="294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5" zoomScale="120" zoomScaleNormal="120" zoomScaleSheetLayoutView="120" workbookViewId="0">
      <selection activeCell="G41" sqref="G4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79" t="s">
        <v>239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0</v>
      </c>
      <c r="G17" s="211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920</v>
      </c>
      <c r="G18" s="148">
        <v>85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315</v>
      </c>
      <c r="G19" s="47">
        <v>80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400</v>
      </c>
      <c r="G20" s="176">
        <v>200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1355</v>
      </c>
      <c r="G21" s="47">
        <v>180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1455</v>
      </c>
      <c r="G22" s="47">
        <v>150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1560</v>
      </c>
      <c r="G23" s="47">
        <v>170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431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166</v>
      </c>
      <c r="G29" s="47">
        <v>14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8501</v>
      </c>
      <c r="G30" s="89">
        <f>G17+G18+G19+G20+G21+G22+G23+G24+G25+G26+G27+G28+G29</f>
        <v>1549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3270</v>
      </c>
      <c r="G33" s="153">
        <v>532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3334</v>
      </c>
      <c r="G34" s="153">
        <v>291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29340</v>
      </c>
      <c r="G35" s="153">
        <v>1690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7513</v>
      </c>
      <c r="G36" s="153">
        <v>755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4774</v>
      </c>
      <c r="G37" s="153">
        <v>304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12714</v>
      </c>
      <c r="G38" s="153">
        <v>1580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3337</v>
      </c>
      <c r="G39" s="153">
        <v>161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2867</v>
      </c>
      <c r="G40" s="153">
        <v>127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67149</v>
      </c>
      <c r="G41" s="91">
        <f>SUM(G33:G40)</f>
        <v>5440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1004914.76</v>
      </c>
      <c r="G65" s="263">
        <f>SUM(G16,G30,G41,G50,G64)</f>
        <v>93773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1004914.76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32</v>
      </c>
      <c r="B68" s="293"/>
      <c r="C68" s="293"/>
      <c r="D68" s="293"/>
      <c r="E68" s="293"/>
      <c r="F68" s="112">
        <f>G65</f>
        <v>93773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432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3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0</v>
      </c>
      <c r="G19" s="141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433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6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0</v>
      </c>
      <c r="G31" s="192">
        <v>0</v>
      </c>
      <c r="H31" s="193"/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0</v>
      </c>
      <c r="G32" s="192">
        <v>0</v>
      </c>
      <c r="H32" s="193"/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0</v>
      </c>
      <c r="G37" s="192">
        <v>0</v>
      </c>
      <c r="H37" s="193"/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0</v>
      </c>
      <c r="G38" s="192">
        <v>0</v>
      </c>
      <c r="H38" s="193"/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0</v>
      </c>
      <c r="G39" s="192">
        <v>0</v>
      </c>
      <c r="H39" s="193"/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0</v>
      </c>
      <c r="G41" s="192">
        <v>0</v>
      </c>
      <c r="H41" s="193"/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0</v>
      </c>
      <c r="G42" s="192">
        <v>0</v>
      </c>
      <c r="H42" s="193"/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0</v>
      </c>
      <c r="G43" s="192">
        <v>0</v>
      </c>
      <c r="H43" s="193"/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0</v>
      </c>
      <c r="G44" s="192">
        <v>0</v>
      </c>
      <c r="H44" s="193"/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0</v>
      </c>
      <c r="G45" s="192">
        <v>0</v>
      </c>
      <c r="H45" s="193"/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0</v>
      </c>
      <c r="G46" s="192">
        <v>0</v>
      </c>
      <c r="H46" s="193"/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0</v>
      </c>
      <c r="G47" s="192">
        <v>0</v>
      </c>
      <c r="H47" s="193"/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0</v>
      </c>
      <c r="G48" s="192">
        <v>0</v>
      </c>
      <c r="H48" s="193"/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>
        <v>0</v>
      </c>
      <c r="G49" s="192">
        <v>0</v>
      </c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0</v>
      </c>
      <c r="G50" s="192">
        <v>0</v>
      </c>
      <c r="H50" s="193"/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0</v>
      </c>
      <c r="G51" s="192">
        <v>0</v>
      </c>
      <c r="H51" s="193"/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0</v>
      </c>
      <c r="G52" s="187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/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/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/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192</v>
      </c>
      <c r="B68" s="293"/>
      <c r="C68" s="293"/>
      <c r="D68" s="293"/>
      <c r="E68" s="293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305" t="s">
        <v>433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3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93" t="s">
        <v>32</v>
      </c>
      <c r="B51" s="293"/>
      <c r="C51" s="293"/>
      <c r="D51" s="293"/>
      <c r="E51" s="293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433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433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D43" sqref="D43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434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67149</v>
      </c>
      <c r="C6" s="13">
        <f>SUM('3. กยท.ข.ตล. '!G41)</f>
        <v>5440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8501</v>
      </c>
      <c r="C8" s="16">
        <f>SUM('3. กยท.ข.ตล. '!G30)</f>
        <v>1549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1010746.51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94268</v>
      </c>
      <c r="D37" s="29"/>
      <c r="G37" s="11"/>
    </row>
    <row r="38" spans="1:9" ht="24.95" customHeight="1" x14ac:dyDescent="0.55000000000000004">
      <c r="C38" s="33" t="s">
        <v>433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1010746.51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5 พฤษภาค 69</vt:lpstr>
      <vt:lpstr>'3. กยท.ข.ตล. '!Print_Area</vt:lpstr>
      <vt:lpstr>'รายจังหวัด 5 พฤษภาค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2026-05-07T09:06:23Z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